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porte\OneDrive\Área de Trabalho\"/>
    </mc:Choice>
  </mc:AlternateContent>
  <xr:revisionPtr revIDLastSave="0" documentId="8_{131F74F8-4A85-4CB5-9A17-04450FBF9D43}" xr6:coauthVersionLast="47" xr6:coauthVersionMax="47" xr10:uidLastSave="{00000000-0000-0000-0000-000000000000}"/>
  <bookViews>
    <workbookView xWindow="-120" yWindow="-120" windowWidth="20730" windowHeight="11160" xr2:uid="{E210CC8D-9038-44E0-A683-6DB89BC8C8C9}"/>
  </bookViews>
  <sheets>
    <sheet name="Simulador SC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C14" i="1"/>
  <c r="C9" i="1"/>
  <c r="C8" i="1"/>
  <c r="C17" i="1" l="1"/>
  <c r="C15" i="1"/>
  <c r="C10" i="1"/>
</calcChain>
</file>

<file path=xl/sharedStrings.xml><?xml version="1.0" encoding="utf-8"?>
<sst xmlns="http://schemas.openxmlformats.org/spreadsheetml/2006/main" count="15" uniqueCount="12">
  <si>
    <t>Remuneração do Titular</t>
  </si>
  <si>
    <t>Preencher a remuneração do titular e o número de dependentes</t>
  </si>
  <si>
    <t xml:space="preserve">Valor Total </t>
  </si>
  <si>
    <t>Valor Titular</t>
  </si>
  <si>
    <t>Valor por Dependente</t>
  </si>
  <si>
    <t>Valor economizado a partir da negociação</t>
  </si>
  <si>
    <t>Lembramos que além do reajuste, será cobrado 4,2 parcelas extraordinárias para quitar o déficit de 2023</t>
  </si>
  <si>
    <t>Saúde CAIXA</t>
  </si>
  <si>
    <t>* Dependente indireto não entra no teto.</t>
  </si>
  <si>
    <t>Parâmetros previstos sem a negociação (6,46% + 0,74%, com teto de 7,94%)*</t>
  </si>
  <si>
    <t>Parâmetros conquistados na negociação (3,5% + fixo máximo de R$ 480, com teto de 7%)*</t>
  </si>
  <si>
    <t>Nº de dependentes diretos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</si>
</sst>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rgb="FF0070C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4"/>
      <color rgb="FFC00000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sz val="14"/>
      <color theme="4" tint="-0.499984740745262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9F9F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">
    <xf numFmtId="0" fontId="0" fillId="0" borderId="0" xfId="0"/>
    <xf numFmtId="43" fontId="3" fillId="2" borderId="1" xfId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0" fillId="3" borderId="0" xfId="0" applyFill="1"/>
    <xf numFmtId="10" fontId="0" fillId="3" borderId="0" xfId="0" applyNumberFormat="1" applyFill="1"/>
    <xf numFmtId="0" fontId="5" fillId="3" borderId="0" xfId="0" applyFont="1" applyFill="1" applyAlignment="1" applyProtection="1">
      <alignment horizontal="center"/>
      <protection hidden="1"/>
    </xf>
    <xf numFmtId="44" fontId="5" fillId="3" borderId="0" xfId="2" applyFont="1" applyFill="1" applyBorder="1" applyAlignment="1" applyProtection="1">
      <alignment horizontal="center"/>
      <protection hidden="1"/>
    </xf>
    <xf numFmtId="0" fontId="6" fillId="3" borderId="1" xfId="0" applyFont="1" applyFill="1" applyBorder="1" applyAlignment="1" applyProtection="1">
      <alignment horizontal="center"/>
      <protection hidden="1"/>
    </xf>
    <xf numFmtId="44" fontId="6" fillId="3" borderId="1" xfId="2" applyFont="1" applyFill="1" applyBorder="1" applyAlignment="1" applyProtection="1">
      <alignment horizontal="center"/>
      <protection hidden="1"/>
    </xf>
    <xf numFmtId="0" fontId="7" fillId="3" borderId="1" xfId="0" applyFont="1" applyFill="1" applyBorder="1" applyAlignment="1" applyProtection="1">
      <alignment horizontal="center"/>
      <protection hidden="1"/>
    </xf>
    <xf numFmtId="44" fontId="7" fillId="3" borderId="1" xfId="2" applyFont="1" applyFill="1" applyBorder="1" applyAlignment="1" applyProtection="1">
      <alignment horizontal="center"/>
      <protection hidden="1"/>
    </xf>
    <xf numFmtId="0" fontId="2" fillId="4" borderId="1" xfId="0" applyFont="1" applyFill="1" applyBorder="1"/>
    <xf numFmtId="44" fontId="2" fillId="4" borderId="1" xfId="0" applyNumberFormat="1" applyFont="1" applyFill="1" applyBorder="1"/>
    <xf numFmtId="0" fontId="8" fillId="3" borderId="1" xfId="0" applyFont="1" applyFill="1" applyBorder="1" applyAlignment="1" applyProtection="1">
      <alignment horizontal="center"/>
      <protection hidden="1"/>
    </xf>
    <xf numFmtId="44" fontId="8" fillId="3" borderId="1" xfId="2" applyFont="1" applyFill="1" applyBorder="1" applyAlignment="1" applyProtection="1">
      <alignment horizontal="center"/>
      <protection hidden="1"/>
    </xf>
    <xf numFmtId="0" fontId="9" fillId="3" borderId="1" xfId="0" applyFont="1" applyFill="1" applyBorder="1" applyAlignment="1" applyProtection="1">
      <alignment horizontal="center"/>
      <protection hidden="1"/>
    </xf>
    <xf numFmtId="44" fontId="9" fillId="3" borderId="1" xfId="2" applyFont="1" applyFill="1" applyBorder="1" applyAlignment="1" applyProtection="1">
      <alignment horizontal="center"/>
      <protection hidden="1"/>
    </xf>
    <xf numFmtId="0" fontId="10" fillId="3" borderId="0" xfId="0" applyFont="1" applyFill="1" applyAlignment="1">
      <alignment horizontal="center"/>
    </xf>
    <xf numFmtId="0" fontId="11" fillId="3" borderId="0" xfId="0" applyFont="1" applyFill="1"/>
    <xf numFmtId="0" fontId="4" fillId="2" borderId="0" xfId="0" applyFont="1" applyFill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FF9F9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C9844-2FE9-4D58-AADB-95293670E545}">
  <dimension ref="B2:F20"/>
  <sheetViews>
    <sheetView tabSelected="1" workbookViewId="0">
      <selection activeCell="D9" sqref="D9"/>
    </sheetView>
  </sheetViews>
  <sheetFormatPr defaultRowHeight="15" x14ac:dyDescent="0.25"/>
  <cols>
    <col min="1" max="1" width="2" style="4" customWidth="1"/>
    <col min="2" max="2" width="49.42578125" style="4" bestFit="1" customWidth="1"/>
    <col min="3" max="3" width="55.5703125" style="4" customWidth="1"/>
    <col min="4" max="4" width="59.5703125" style="4" bestFit="1" customWidth="1"/>
    <col min="5" max="16384" width="9.140625" style="4"/>
  </cols>
  <sheetData>
    <row r="2" spans="2:6" ht="46.5" x14ac:dyDescent="0.7">
      <c r="B2" s="18" t="s">
        <v>7</v>
      </c>
    </row>
    <row r="3" spans="2:6" ht="38.25" customHeight="1" x14ac:dyDescent="0.25"/>
    <row r="4" spans="2:6" ht="18.75" x14ac:dyDescent="0.3">
      <c r="B4" s="3" t="s">
        <v>0</v>
      </c>
      <c r="C4" s="1">
        <v>12000</v>
      </c>
      <c r="D4" s="20" t="s">
        <v>1</v>
      </c>
    </row>
    <row r="5" spans="2:6" ht="18.75" x14ac:dyDescent="0.3">
      <c r="B5" s="3" t="s">
        <v>11</v>
      </c>
      <c r="C5" s="2">
        <v>3</v>
      </c>
      <c r="D5" s="20"/>
    </row>
    <row r="7" spans="2:6" ht="25.5" customHeight="1" x14ac:dyDescent="0.25">
      <c r="B7" s="21" t="s">
        <v>10</v>
      </c>
      <c r="C7" s="21"/>
    </row>
    <row r="8" spans="2:6" ht="18.75" x14ac:dyDescent="0.3">
      <c r="B8" s="14" t="s">
        <v>2</v>
      </c>
      <c r="C8" s="15">
        <f>IF((3.5%*C4)+(C5*480)&lt;=(7%*C4),(3.5%*C4)+(C5*480),7%*C4)</f>
        <v>840.00000000000011</v>
      </c>
    </row>
    <row r="9" spans="2:6" ht="18.75" x14ac:dyDescent="0.3">
      <c r="B9" s="16" t="s">
        <v>3</v>
      </c>
      <c r="C9" s="17">
        <f>3.5%*C4</f>
        <v>420.00000000000006</v>
      </c>
    </row>
    <row r="10" spans="2:6" ht="18.75" x14ac:dyDescent="0.3">
      <c r="B10" s="16" t="s">
        <v>4</v>
      </c>
      <c r="C10" s="17">
        <f>IF(C5&gt;0,(C8-C9)/C5,0)</f>
        <v>140.00000000000003</v>
      </c>
      <c r="F10" s="5"/>
    </row>
    <row r="11" spans="2:6" ht="18.75" x14ac:dyDescent="0.3">
      <c r="B11" s="6"/>
      <c r="C11" s="7"/>
      <c r="F11" s="5"/>
    </row>
    <row r="12" spans="2:6" ht="25.5" customHeight="1" x14ac:dyDescent="0.25">
      <c r="B12" s="22" t="s">
        <v>9</v>
      </c>
      <c r="C12" s="22"/>
      <c r="D12" s="23" t="s">
        <v>6</v>
      </c>
      <c r="F12" s="5"/>
    </row>
    <row r="13" spans="2:6" ht="18.75" x14ac:dyDescent="0.3">
      <c r="B13" s="8" t="s">
        <v>2</v>
      </c>
      <c r="C13" s="9">
        <f>IF(((6.46%*C4)+((0.74%*C4)*C5))&lt;=(7.94%*C4),((6.46%*C4)+((0.74%*C4)*C5)),(7.94%*C4))</f>
        <v>952.8</v>
      </c>
      <c r="D13" s="23"/>
      <c r="F13" s="5"/>
    </row>
    <row r="14" spans="2:6" ht="18.75" x14ac:dyDescent="0.3">
      <c r="B14" s="10" t="s">
        <v>3</v>
      </c>
      <c r="C14" s="11">
        <f>6.46%*C4</f>
        <v>775.2</v>
      </c>
      <c r="D14" s="23"/>
    </row>
    <row r="15" spans="2:6" ht="18.75" x14ac:dyDescent="0.3">
      <c r="B15" s="10" t="s">
        <v>4</v>
      </c>
      <c r="C15" s="11">
        <f>IF(C5&gt;0,(C13-C14)/C5,0)</f>
        <v>59.199999999999967</v>
      </c>
      <c r="D15" s="23"/>
    </row>
    <row r="17" spans="2:3" ht="18.75" x14ac:dyDescent="0.3">
      <c r="B17" s="12" t="s">
        <v>5</v>
      </c>
      <c r="C17" s="13">
        <f>C13-C8</f>
        <v>112.79999999999984</v>
      </c>
    </row>
    <row r="20" spans="2:3" x14ac:dyDescent="0.25">
      <c r="B20" s="19" t="s">
        <v>8</v>
      </c>
    </row>
  </sheetData>
  <sheetProtection sheet="1" objects="1" scenarios="1"/>
  <mergeCells count="4">
    <mergeCell ref="D4:D5"/>
    <mergeCell ref="B7:C7"/>
    <mergeCell ref="B12:C12"/>
    <mergeCell ref="D12:D15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Simulador SC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Contraf Cut</dc:creator>
  <cp:lastModifiedBy>Gustavo Cavarzan - DIEESE</cp:lastModifiedBy>
  <dcterms:created xsi:type="dcterms:W3CDTF">2023-11-24T14:44:21Z</dcterms:created>
  <dcterms:modified xsi:type="dcterms:W3CDTF">2023-11-24T19:32:26Z</dcterms:modified>
</cp:coreProperties>
</file>